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500" windowHeight="660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<sst xmlns="http://schemas.openxmlformats.org/spreadsheetml/2006/main" count="48" uniqueCount="38">
  <si>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OR</t>
  </si>
  <si>
    <t>GK</t>
  </si>
  <si>
    <t>14-21</t>
  </si>
  <si>
    <t>Zbadano</t>
  </si>
  <si>
    <t>Chłopcy</t>
  </si>
  <si>
    <t>Dziewczyny</t>
  </si>
  <si>
    <t>Razem</t>
  </si>
  <si>
    <t>% wad</t>
  </si>
  <si>
    <t>1 Pięta koślawa</t>
  </si>
  <si>
    <t>2 Pięta szpotawa</t>
  </si>
  <si>
    <t>3 Kolana koślawe</t>
  </si>
  <si>
    <t>4 Kolana szpotawe</t>
  </si>
  <si>
    <t>5 Plecy płaskie</t>
  </si>
  <si>
    <t>6 Plecy okrągłe</t>
  </si>
  <si>
    <t>7 Plecy wklęsłe</t>
  </si>
  <si>
    <t>8 Plecy okrągło-wklęsłe</t>
  </si>
  <si>
    <t>9 Spłycenie lordozy szyjnej</t>
  </si>
  <si>
    <t>10 Miednica w lewo</t>
  </si>
  <si>
    <t>11 Miednica w prawo</t>
  </si>
  <si>
    <t>12 Skręt miednicy LKBPG w dół</t>
  </si>
  <si>
    <t>13 Skręt miednicy LKBPG w górę</t>
  </si>
  <si>
    <t>22 M-S-O</t>
  </si>
  <si>
    <t>23 Czworoboczny</t>
  </si>
  <si>
    <t>24 Pośladkowy średni</t>
  </si>
  <si>
    <t>25 Gruszkowaty</t>
  </si>
  <si>
    <t>26 2-głowy uda</t>
  </si>
  <si>
    <t>27 Przywodziciel uda</t>
  </si>
  <si>
    <t>14-21 Skoliozy</t>
  </si>
  <si>
    <t>30 Osłabienie mm. piersiowych</t>
  </si>
  <si>
    <t>29 Osłabienie mm. zębatych</t>
  </si>
  <si>
    <t>28 Osłabienie mm. brzucha</t>
  </si>
  <si>
    <t>GK Gimnastyka korekcyjna</t>
  </si>
  <si>
    <t>OR Ortopeda</t>
  </si>
  <si>
    <t>na</t>
  </si>
  <si>
    <t>%</t>
  </si>
  <si>
    <t>=</t>
  </si>
  <si>
    <t>10_13</t>
  </si>
  <si>
    <t>GIMNAZJA KL. 1    V - IX 2009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</si>
</sst>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\ _z_ł_-;\-* #,##0.0\ _z_ł_-;_-* &quot;-&quot;??\ _z_ł_-;_-@_-"/>
    <numFmt numFmtId="170" formatCode="_-* #,##0\ _z_ł_-;\-* #,##0\ _z_ł_-;_-* &quot;-&quot;??\ _z_ł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0\-000"/>
    <numFmt numFmtId="177" formatCode="0.E+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* #,##0.000000\ _z_ł_-;\-* #,##0.000000\ _z_ł_-;_-* &quot;-&quot;??\ _z_ł_-;_-@_-"/>
    <numFmt numFmtId="182" formatCode="_-* #,##0.0000000\ _z_ł_-;\-* #,##0.0000000\ _z_ł_-;_-* &quot;-&quot;??\ _z_ł_-;_-@_-"/>
    <numFmt numFmtId="183" formatCode="_-* #,##0.00000000\ _z_ł_-;\-* #,##0.00000000\ _z_ł_-;_-* &quot;-&quot;??\ _z_ł_-;_-@_-"/>
    <numFmt numFmtId="184" formatCode="[$-415]d\ mmmm\ yyyy"/>
  </numFmts>
  <fonts count="43">
    <font>
      <sz val="10"/>
      <name val="Arial"/>
      <family val="0"/>
    </font>
    <font>
      <sz val="11"/>
      <name val="Times New Roman"/>
      <family val="1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.2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1" fontId="0" fillId="34" borderId="10" xfId="0" applyNumberFormat="1" applyFill="1" applyBorder="1" applyAlignment="1">
      <alignment horizontal="center" shrinkToFit="1"/>
    </xf>
    <xf numFmtId="1" fontId="0" fillId="0" borderId="10" xfId="0" applyNumberFormat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shrinkToFit="1" readingOrder="1"/>
    </xf>
    <xf numFmtId="1" fontId="0" fillId="34" borderId="10" xfId="0" applyNumberFormat="1" applyFill="1" applyBorder="1" applyAlignment="1">
      <alignment horizontal="center" shrinkToFit="1" readingOrder="1"/>
    </xf>
    <xf numFmtId="1" fontId="0" fillId="0" borderId="10" xfId="0" applyNumberFormat="1" applyBorder="1" applyAlignment="1">
      <alignment horizontal="center" shrinkToFit="1" readingOrder="1"/>
    </xf>
    <xf numFmtId="0" fontId="0" fillId="0" borderId="10" xfId="0" applyBorder="1" applyAlignment="1">
      <alignment horizontal="center" shrinkToFit="1" readingOrder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GIMNAZJA 2009r.   (klasy 1,  zbadano 56 z 309 osób = 18%,  V - IX 2009)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725"/>
          <c:w val="0.99325"/>
          <c:h val="0.8795"/>
        </c:manualLayout>
      </c:layout>
      <c:barChart>
        <c:barDir val="col"/>
        <c:grouping val="stacked"/>
        <c:varyColors val="0"/>
        <c:ser>
          <c:idx val="0"/>
          <c:order val="0"/>
          <c:tx>
            <c:v>CH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Arkusz3!$Y$1:$Y$25</c:f>
              <c:strCache/>
            </c:strRef>
          </c:cat>
          <c:val>
            <c:numRef>
              <c:f>Arkusz3!$B$42:$Z$42</c:f>
              <c:numCache/>
            </c:numRef>
          </c:val>
        </c:ser>
        <c:ser>
          <c:idx val="1"/>
          <c:order val="1"/>
          <c:tx>
            <c:v>DZ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Arkusz3!$Y$1:$Y$25</c:f>
              <c:strCache/>
            </c:strRef>
          </c:cat>
          <c:val>
            <c:numRef>
              <c:f>Arkusz3!$B$44:$Z$44</c:f>
              <c:numCache/>
            </c:numRef>
          </c:val>
        </c:ser>
        <c:overlap val="100"/>
        <c:axId val="25995224"/>
        <c:axId val="32630425"/>
      </c:barChart>
      <c:catAx>
        <c:axId val="2599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DYSFUNKCJE NARZĄDU RUCHU</a:t>
                </a:r>
              </a:p>
            </c:rich>
          </c:tx>
          <c:layout>
            <c:manualLayout>
              <c:xMode val="factor"/>
              <c:yMode val="factor"/>
              <c:x val="-0.094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0425"/>
        <c:crosses val="autoZero"/>
        <c:auto val="1"/>
        <c:lblOffset val="100"/>
        <c:tickLblSkip val="1"/>
        <c:noMultiLvlLbl val="0"/>
      </c:catAx>
      <c:valAx>
        <c:axId val="3263042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ILOŚĆ WAD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5224"/>
        <c:crossesAt val="1"/>
        <c:crossBetween val="between"/>
        <c:dispUnits>
          <c:builtInUnit val="hundreds"/>
        </c:dispUnits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7"/>
          <c:y val="0.005"/>
          <c:w val="0.06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23</xdr:col>
      <xdr:colOff>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76200" y="1733550"/>
        <a:ext cx="78486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selection activeCell="K51" sqref="K51"/>
    </sheetView>
  </sheetViews>
  <sheetFormatPr defaultColWidth="4.7109375" defaultRowHeight="12.75"/>
  <cols>
    <col min="1" max="1" width="10.7109375" style="0" customWidth="1"/>
    <col min="2" max="10" width="4.7109375" style="0" customWidth="1"/>
    <col min="11" max="11" width="9.140625" style="0" customWidth="1"/>
  </cols>
  <sheetData>
    <row r="1" spans="4:25" ht="12.75">
      <c r="D1" t="s">
        <v>37</v>
      </c>
      <c r="L1" t="s">
        <v>3</v>
      </c>
      <c r="N1" s="10">
        <v>56</v>
      </c>
      <c r="O1" s="10" t="s">
        <v>33</v>
      </c>
      <c r="P1" s="10">
        <v>309</v>
      </c>
      <c r="Q1" s="20" t="s">
        <v>35</v>
      </c>
      <c r="R1" s="19">
        <f>N1/P1</f>
        <v>0.18122977346278318</v>
      </c>
      <c r="Y1" s="16" t="s">
        <v>8</v>
      </c>
    </row>
    <row r="2" spans="13:25" ht="12.75">
      <c r="M2" s="10"/>
      <c r="N2" s="10"/>
      <c r="Y2" s="16" t="s">
        <v>9</v>
      </c>
    </row>
    <row r="3" ht="12.75">
      <c r="Y3" s="16" t="s">
        <v>10</v>
      </c>
    </row>
    <row r="4" spans="2:25" s="10" customFormat="1" ht="12.75">
      <c r="B4" s="1">
        <v>1</v>
      </c>
      <c r="C4" s="14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 t="s">
        <v>36</v>
      </c>
      <c r="L4" s="1" t="s">
        <v>2</v>
      </c>
      <c r="M4" s="1">
        <v>22</v>
      </c>
      <c r="N4" s="1">
        <v>23</v>
      </c>
      <c r="O4" s="1">
        <v>24</v>
      </c>
      <c r="P4" s="1">
        <v>25</v>
      </c>
      <c r="Q4" s="1">
        <v>26</v>
      </c>
      <c r="R4" s="1">
        <v>27</v>
      </c>
      <c r="S4" s="1">
        <v>28</v>
      </c>
      <c r="T4" s="6">
        <v>29</v>
      </c>
      <c r="U4" s="1">
        <v>30</v>
      </c>
      <c r="V4" s="1" t="s">
        <v>1</v>
      </c>
      <c r="W4" s="1" t="s">
        <v>0</v>
      </c>
      <c r="Y4" s="16" t="s">
        <v>11</v>
      </c>
    </row>
    <row r="5" spans="1:25" ht="15">
      <c r="A5" s="4" t="s">
        <v>4</v>
      </c>
      <c r="B5" s="3">
        <v>9</v>
      </c>
      <c r="C5" s="11">
        <v>0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20</v>
      </c>
      <c r="M5" s="4">
        <v>0</v>
      </c>
      <c r="N5" s="4">
        <v>0</v>
      </c>
      <c r="O5" s="4">
        <v>0</v>
      </c>
      <c r="P5" s="4">
        <v>0</v>
      </c>
      <c r="Q5" s="4">
        <v>21</v>
      </c>
      <c r="R5" s="4">
        <v>0</v>
      </c>
      <c r="S5" s="4">
        <v>1</v>
      </c>
      <c r="T5" s="7">
        <v>5</v>
      </c>
      <c r="U5" s="4">
        <v>0</v>
      </c>
      <c r="V5" s="4">
        <v>21</v>
      </c>
      <c r="W5" s="4">
        <v>5</v>
      </c>
      <c r="Y5" s="16" t="s">
        <v>12</v>
      </c>
    </row>
    <row r="6" spans="1:25" s="10" customFormat="1" ht="12.75">
      <c r="A6" s="1" t="s">
        <v>34</v>
      </c>
      <c r="B6" s="2">
        <f>(B9-B7)/B9*100</f>
        <v>64.28571428571429</v>
      </c>
      <c r="C6" s="2">
        <v>0</v>
      </c>
      <c r="D6" s="2">
        <f>(D9-D7)/D9*100</f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f>(L9-L7)/L9*100</f>
        <v>52.63157894736842</v>
      </c>
      <c r="M6" s="2">
        <v>0</v>
      </c>
      <c r="N6" s="2">
        <v>0</v>
      </c>
      <c r="O6" s="2">
        <v>0</v>
      </c>
      <c r="P6" s="2">
        <v>0</v>
      </c>
      <c r="Q6" s="2">
        <f>(Q9-Q7)/Q9*100</f>
        <v>75</v>
      </c>
      <c r="R6" s="2">
        <v>0</v>
      </c>
      <c r="S6" s="2">
        <f>(S9-S7)/S9*100</f>
        <v>100</v>
      </c>
      <c r="T6" s="2">
        <f>(T9-T7)/T9*100</f>
        <v>71.42857142857143</v>
      </c>
      <c r="U6" s="2">
        <v>0</v>
      </c>
      <c r="V6" s="2">
        <f>(V9-V7)/V9*100</f>
        <v>53.84615384615385</v>
      </c>
      <c r="W6" s="2">
        <f>(W9-W7)/W9*100</f>
        <v>41.66666666666667</v>
      </c>
      <c r="Y6" s="16" t="s">
        <v>13</v>
      </c>
    </row>
    <row r="7" spans="1:25" s="10" customFormat="1" ht="12.75">
      <c r="A7" s="15" t="s">
        <v>5</v>
      </c>
      <c r="B7" s="5">
        <v>5</v>
      </c>
      <c r="C7" s="12">
        <v>0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18</v>
      </c>
      <c r="M7" s="5">
        <v>0</v>
      </c>
      <c r="N7" s="5">
        <v>0</v>
      </c>
      <c r="O7" s="5">
        <v>0</v>
      </c>
      <c r="P7" s="5">
        <v>0</v>
      </c>
      <c r="Q7" s="5">
        <v>7</v>
      </c>
      <c r="R7" s="5">
        <v>0</v>
      </c>
      <c r="S7" s="5">
        <v>0</v>
      </c>
      <c r="T7" s="8">
        <v>2</v>
      </c>
      <c r="U7" s="5">
        <v>0</v>
      </c>
      <c r="V7" s="5">
        <v>18</v>
      </c>
      <c r="W7" s="5">
        <v>7</v>
      </c>
      <c r="Y7" s="16" t="s">
        <v>14</v>
      </c>
    </row>
    <row r="8" spans="1:25" s="10" customFormat="1" ht="12.75">
      <c r="A8" s="1" t="s">
        <v>34</v>
      </c>
      <c r="B8" s="2">
        <f>(B9-B5)/B9*100</f>
        <v>35.714285714285715</v>
      </c>
      <c r="C8" s="2">
        <v>0</v>
      </c>
      <c r="D8" s="2">
        <f>(D9-D5)/D9*100</f>
        <v>100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f>(L9-L5)/L9*100</f>
        <v>47.368421052631575</v>
      </c>
      <c r="M8" s="2">
        <v>0</v>
      </c>
      <c r="N8" s="2">
        <v>0</v>
      </c>
      <c r="O8" s="2">
        <v>0</v>
      </c>
      <c r="P8" s="2">
        <v>0</v>
      </c>
      <c r="Q8" s="2">
        <f>(Q9-Q5)/Q9*100</f>
        <v>25</v>
      </c>
      <c r="R8" s="2">
        <v>0</v>
      </c>
      <c r="S8" s="2">
        <f>(S9-S5)/S9*100</f>
        <v>0</v>
      </c>
      <c r="T8" s="2">
        <f>(T9-T5)/T9*100</f>
        <v>28.57142857142857</v>
      </c>
      <c r="U8" s="2">
        <v>0</v>
      </c>
      <c r="V8" s="2">
        <f>(V9-V5)/V9*100</f>
        <v>46.15384615384615</v>
      </c>
      <c r="W8" s="2">
        <f>(W9-W5)/W9*100</f>
        <v>58.333333333333336</v>
      </c>
      <c r="Y8" s="16" t="s">
        <v>15</v>
      </c>
    </row>
    <row r="9" spans="1:25" s="10" customFormat="1" ht="12.75">
      <c r="A9" s="1" t="s">
        <v>6</v>
      </c>
      <c r="B9" s="2">
        <f aca="true" t="shared" si="0" ref="B9:V9">B5+B7</f>
        <v>14</v>
      </c>
      <c r="C9" s="13">
        <f t="shared" si="0"/>
        <v>0</v>
      </c>
      <c r="D9" s="2">
        <f t="shared" si="0"/>
        <v>1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1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2">
        <f t="shared" si="0"/>
        <v>38</v>
      </c>
      <c r="M9" s="2">
        <f t="shared" si="0"/>
        <v>0</v>
      </c>
      <c r="N9" s="2">
        <f t="shared" si="0"/>
        <v>0</v>
      </c>
      <c r="O9" s="2">
        <f t="shared" si="0"/>
        <v>0</v>
      </c>
      <c r="P9" s="2">
        <f t="shared" si="0"/>
        <v>0</v>
      </c>
      <c r="Q9" s="2">
        <f t="shared" si="0"/>
        <v>28</v>
      </c>
      <c r="R9" s="2">
        <f t="shared" si="0"/>
        <v>0</v>
      </c>
      <c r="S9" s="2">
        <f t="shared" si="0"/>
        <v>1</v>
      </c>
      <c r="T9" s="9">
        <f t="shared" si="0"/>
        <v>7</v>
      </c>
      <c r="U9" s="2">
        <f t="shared" si="0"/>
        <v>0</v>
      </c>
      <c r="V9" s="2">
        <f t="shared" si="0"/>
        <v>39</v>
      </c>
      <c r="W9" s="2">
        <v>12</v>
      </c>
      <c r="Y9" s="16" t="s">
        <v>16</v>
      </c>
    </row>
    <row r="10" spans="1:25" ht="12.75">
      <c r="A10" s="21" t="s">
        <v>7</v>
      </c>
      <c r="B10" s="22">
        <f aca="true" t="shared" si="1" ref="B10:W10">B9*100/$N$1</f>
        <v>25</v>
      </c>
      <c r="C10" s="22">
        <f t="shared" si="1"/>
        <v>0</v>
      </c>
      <c r="D10" s="22">
        <f t="shared" si="1"/>
        <v>1.7857142857142858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1.7857142857142858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67.85714285714286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22">
        <f t="shared" si="1"/>
        <v>0</v>
      </c>
      <c r="Q10" s="22">
        <f t="shared" si="1"/>
        <v>50</v>
      </c>
      <c r="R10" s="22">
        <f t="shared" si="1"/>
        <v>0</v>
      </c>
      <c r="S10" s="22">
        <f t="shared" si="1"/>
        <v>1.7857142857142858</v>
      </c>
      <c r="T10" s="22">
        <f t="shared" si="1"/>
        <v>12.5</v>
      </c>
      <c r="U10" s="22">
        <f t="shared" si="1"/>
        <v>0</v>
      </c>
      <c r="V10" s="22">
        <f t="shared" si="1"/>
        <v>69.64285714285714</v>
      </c>
      <c r="W10" s="22">
        <f t="shared" si="1"/>
        <v>21.428571428571427</v>
      </c>
      <c r="Y10" s="16" t="s">
        <v>17</v>
      </c>
    </row>
    <row r="11" ht="12.75">
      <c r="Y11" s="16" t="s">
        <v>18</v>
      </c>
    </row>
    <row r="12" ht="12.75">
      <c r="Y12" s="16" t="s">
        <v>19</v>
      </c>
    </row>
    <row r="13" ht="12.75">
      <c r="Y13" s="16" t="s">
        <v>20</v>
      </c>
    </row>
    <row r="14" ht="12.75">
      <c r="Y14" s="16" t="s">
        <v>27</v>
      </c>
    </row>
    <row r="15" ht="12.75">
      <c r="Y15" s="16" t="s">
        <v>21</v>
      </c>
    </row>
    <row r="16" ht="12.75">
      <c r="Y16" s="16" t="s">
        <v>22</v>
      </c>
    </row>
    <row r="17" ht="12.75">
      <c r="Y17" s="16" t="s">
        <v>23</v>
      </c>
    </row>
    <row r="18" ht="12.75">
      <c r="Y18" s="16" t="s">
        <v>24</v>
      </c>
    </row>
    <row r="19" ht="12.75">
      <c r="Y19" s="16" t="s">
        <v>25</v>
      </c>
    </row>
    <row r="20" ht="12.75">
      <c r="Y20" s="16" t="s">
        <v>26</v>
      </c>
    </row>
    <row r="21" ht="12.75">
      <c r="Y21" s="16" t="s">
        <v>30</v>
      </c>
    </row>
    <row r="22" ht="12.75">
      <c r="Y22" s="16" t="s">
        <v>29</v>
      </c>
    </row>
    <row r="23" ht="12.75">
      <c r="Y23" s="17" t="s">
        <v>28</v>
      </c>
    </row>
    <row r="24" ht="12.75">
      <c r="Y24" s="17" t="s">
        <v>31</v>
      </c>
    </row>
    <row r="25" ht="12.75">
      <c r="Y25" t="s">
        <v>32</v>
      </c>
    </row>
    <row r="40" spans="1:26" ht="12.75">
      <c r="A40" s="10"/>
      <c r="B40" s="1">
        <v>1</v>
      </c>
      <c r="C40" s="14">
        <v>2</v>
      </c>
      <c r="D40" s="1">
        <v>3</v>
      </c>
      <c r="E40" s="1">
        <v>4</v>
      </c>
      <c r="F40" s="1">
        <v>5</v>
      </c>
      <c r="G40" s="1">
        <v>6</v>
      </c>
      <c r="H40" s="1">
        <v>7</v>
      </c>
      <c r="I40" s="1">
        <v>8</v>
      </c>
      <c r="J40" s="1">
        <v>9</v>
      </c>
      <c r="K40" s="23">
        <v>10</v>
      </c>
      <c r="L40" s="18">
        <v>11</v>
      </c>
      <c r="M40" s="18">
        <v>12</v>
      </c>
      <c r="N40" s="18">
        <v>13</v>
      </c>
      <c r="O40" s="1" t="s">
        <v>2</v>
      </c>
      <c r="P40" s="1">
        <v>22</v>
      </c>
      <c r="Q40" s="1">
        <v>23</v>
      </c>
      <c r="R40" s="1">
        <v>24</v>
      </c>
      <c r="S40" s="1">
        <v>25</v>
      </c>
      <c r="T40" s="1">
        <v>26</v>
      </c>
      <c r="U40" s="1">
        <v>27</v>
      </c>
      <c r="V40" s="1">
        <v>28</v>
      </c>
      <c r="W40" s="6">
        <v>29</v>
      </c>
      <c r="X40" s="1">
        <v>30</v>
      </c>
      <c r="Y40" s="1" t="s">
        <v>1</v>
      </c>
      <c r="Z40" s="1" t="s">
        <v>0</v>
      </c>
    </row>
    <row r="41" spans="1:26" ht="15">
      <c r="A41" s="4" t="s">
        <v>4</v>
      </c>
      <c r="B41" s="3">
        <v>9</v>
      </c>
      <c r="C41" s="11">
        <v>0</v>
      </c>
      <c r="D41" s="4"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20</v>
      </c>
      <c r="P41" s="4">
        <v>0</v>
      </c>
      <c r="Q41" s="4">
        <v>0</v>
      </c>
      <c r="R41" s="4">
        <v>0</v>
      </c>
      <c r="S41" s="4">
        <v>0</v>
      </c>
      <c r="T41" s="4">
        <v>21</v>
      </c>
      <c r="U41" s="4">
        <v>0</v>
      </c>
      <c r="V41" s="4">
        <v>1</v>
      </c>
      <c r="W41" s="7">
        <v>5</v>
      </c>
      <c r="X41" s="4">
        <v>0</v>
      </c>
      <c r="Y41" s="4">
        <v>21</v>
      </c>
      <c r="Z41" s="4">
        <v>5</v>
      </c>
    </row>
    <row r="42" spans="1:26" ht="12.75">
      <c r="A42" s="1" t="s">
        <v>34</v>
      </c>
      <c r="B42" s="2">
        <f aca="true" t="shared" si="2" ref="B42:J42">B41/$N$1*100</f>
        <v>16.071428571428573</v>
      </c>
      <c r="C42" s="2">
        <f t="shared" si="2"/>
        <v>0</v>
      </c>
      <c r="D42" s="2">
        <f t="shared" si="2"/>
        <v>0</v>
      </c>
      <c r="E42" s="2">
        <f t="shared" si="2"/>
        <v>0</v>
      </c>
      <c r="F42" s="2">
        <f t="shared" si="2"/>
        <v>0</v>
      </c>
      <c r="G42" s="2">
        <f t="shared" si="2"/>
        <v>0</v>
      </c>
      <c r="H42" s="2">
        <f t="shared" si="2"/>
        <v>1.7857142857142856</v>
      </c>
      <c r="I42" s="2">
        <f t="shared" si="2"/>
        <v>0</v>
      </c>
      <c r="J42" s="2">
        <f t="shared" si="2"/>
        <v>0</v>
      </c>
      <c r="K42" s="18">
        <v>0</v>
      </c>
      <c r="L42" s="18">
        <v>0</v>
      </c>
      <c r="M42" s="18">
        <v>0</v>
      </c>
      <c r="N42" s="18">
        <v>0</v>
      </c>
      <c r="O42" s="2">
        <f aca="true" t="shared" si="3" ref="O42:Z42">O41/$N$1*100</f>
        <v>35.714285714285715</v>
      </c>
      <c r="P42" s="2">
        <f t="shared" si="3"/>
        <v>0</v>
      </c>
      <c r="Q42" s="2">
        <f t="shared" si="3"/>
        <v>0</v>
      </c>
      <c r="R42" s="2">
        <f t="shared" si="3"/>
        <v>0</v>
      </c>
      <c r="S42" s="2">
        <f t="shared" si="3"/>
        <v>0</v>
      </c>
      <c r="T42" s="2">
        <f t="shared" si="3"/>
        <v>37.5</v>
      </c>
      <c r="U42" s="2">
        <f t="shared" si="3"/>
        <v>0</v>
      </c>
      <c r="V42" s="2">
        <f t="shared" si="3"/>
        <v>1.7857142857142856</v>
      </c>
      <c r="W42" s="2">
        <f t="shared" si="3"/>
        <v>8.928571428571429</v>
      </c>
      <c r="X42" s="2">
        <f t="shared" si="3"/>
        <v>0</v>
      </c>
      <c r="Y42" s="2">
        <f t="shared" si="3"/>
        <v>37.5</v>
      </c>
      <c r="Z42" s="2">
        <f t="shared" si="3"/>
        <v>8.928571428571429</v>
      </c>
    </row>
    <row r="43" spans="1:26" ht="12.75">
      <c r="A43" s="15" t="s">
        <v>5</v>
      </c>
      <c r="B43" s="5">
        <v>5</v>
      </c>
      <c r="C43" s="12">
        <v>0</v>
      </c>
      <c r="D43" s="5">
        <v>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4">
        <v>0</v>
      </c>
      <c r="L43" s="4">
        <v>0</v>
      </c>
      <c r="M43" s="4">
        <v>0</v>
      </c>
      <c r="N43" s="4">
        <v>0</v>
      </c>
      <c r="O43" s="5">
        <v>18</v>
      </c>
      <c r="P43" s="5">
        <v>0</v>
      </c>
      <c r="Q43" s="5">
        <v>0</v>
      </c>
      <c r="R43" s="5">
        <v>0</v>
      </c>
      <c r="S43" s="5">
        <v>0</v>
      </c>
      <c r="T43" s="5">
        <v>7</v>
      </c>
      <c r="U43" s="5">
        <v>0</v>
      </c>
      <c r="V43" s="5">
        <v>8</v>
      </c>
      <c r="W43" s="8">
        <v>2</v>
      </c>
      <c r="X43" s="5">
        <v>0</v>
      </c>
      <c r="Y43" s="5">
        <v>18</v>
      </c>
      <c r="Z43" s="5">
        <v>7</v>
      </c>
    </row>
    <row r="44" spans="1:26" ht="12.75">
      <c r="A44" s="1" t="s">
        <v>34</v>
      </c>
      <c r="B44" s="2">
        <f aca="true" t="shared" si="4" ref="B44:J44">B43/$N$1*100</f>
        <v>8.928571428571429</v>
      </c>
      <c r="C44" s="2">
        <f t="shared" si="4"/>
        <v>0</v>
      </c>
      <c r="D44" s="2">
        <f t="shared" si="4"/>
        <v>1.7857142857142856</v>
      </c>
      <c r="E44" s="2">
        <f t="shared" si="4"/>
        <v>0</v>
      </c>
      <c r="F44" s="2">
        <f t="shared" si="4"/>
        <v>0</v>
      </c>
      <c r="G44" s="2">
        <f t="shared" si="4"/>
        <v>0</v>
      </c>
      <c r="H44" s="2">
        <f t="shared" si="4"/>
        <v>0</v>
      </c>
      <c r="I44" s="2">
        <f t="shared" si="4"/>
        <v>0</v>
      </c>
      <c r="J44" s="2">
        <f t="shared" si="4"/>
        <v>0</v>
      </c>
      <c r="K44" s="18">
        <v>0</v>
      </c>
      <c r="L44" s="18">
        <v>0</v>
      </c>
      <c r="M44" s="18">
        <v>0</v>
      </c>
      <c r="N44" s="18">
        <v>0</v>
      </c>
      <c r="O44" s="2">
        <f aca="true" t="shared" si="5" ref="O44:Z44">O43/$N$1*100</f>
        <v>32.142857142857146</v>
      </c>
      <c r="P44" s="2">
        <f t="shared" si="5"/>
        <v>0</v>
      </c>
      <c r="Q44" s="2">
        <f t="shared" si="5"/>
        <v>0</v>
      </c>
      <c r="R44" s="2">
        <f t="shared" si="5"/>
        <v>0</v>
      </c>
      <c r="S44" s="2">
        <f t="shared" si="5"/>
        <v>0</v>
      </c>
      <c r="T44" s="2">
        <f t="shared" si="5"/>
        <v>12.5</v>
      </c>
      <c r="U44" s="2">
        <f t="shared" si="5"/>
        <v>0</v>
      </c>
      <c r="V44" s="2">
        <f t="shared" si="5"/>
        <v>14.285714285714285</v>
      </c>
      <c r="W44" s="2">
        <f t="shared" si="5"/>
        <v>3.571428571428571</v>
      </c>
      <c r="X44" s="2">
        <f t="shared" si="5"/>
        <v>0</v>
      </c>
      <c r="Y44" s="2">
        <f t="shared" si="5"/>
        <v>32.142857142857146</v>
      </c>
      <c r="Z44" s="2">
        <f t="shared" si="5"/>
        <v>12.5</v>
      </c>
    </row>
    <row r="45" spans="1:26" ht="12.75">
      <c r="A45" s="1" t="s">
        <v>6</v>
      </c>
      <c r="B45" s="2">
        <f aca="true" t="shared" si="6" ref="B45:J45">B41+B43</f>
        <v>14</v>
      </c>
      <c r="C45" s="13">
        <f t="shared" si="6"/>
        <v>0</v>
      </c>
      <c r="D45" s="2">
        <f t="shared" si="6"/>
        <v>1</v>
      </c>
      <c r="E45" s="2">
        <f t="shared" si="6"/>
        <v>0</v>
      </c>
      <c r="F45" s="2">
        <f t="shared" si="6"/>
        <v>0</v>
      </c>
      <c r="G45" s="2">
        <f t="shared" si="6"/>
        <v>0</v>
      </c>
      <c r="H45" s="2">
        <f t="shared" si="6"/>
        <v>1</v>
      </c>
      <c r="I45" s="2">
        <f t="shared" si="6"/>
        <v>0</v>
      </c>
      <c r="J45" s="2">
        <f t="shared" si="6"/>
        <v>0</v>
      </c>
      <c r="K45" s="18">
        <v>0</v>
      </c>
      <c r="L45" s="18">
        <v>0</v>
      </c>
      <c r="M45" s="18">
        <v>0</v>
      </c>
      <c r="N45" s="18">
        <v>0</v>
      </c>
      <c r="O45" s="2">
        <f aca="true" t="shared" si="7" ref="O45:Y45">O41+O43</f>
        <v>38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 t="shared" si="7"/>
        <v>0</v>
      </c>
      <c r="T45" s="2">
        <f t="shared" si="7"/>
        <v>28</v>
      </c>
      <c r="U45" s="2">
        <f t="shared" si="7"/>
        <v>0</v>
      </c>
      <c r="V45" s="2">
        <f t="shared" si="7"/>
        <v>9</v>
      </c>
      <c r="W45" s="9">
        <f t="shared" si="7"/>
        <v>7</v>
      </c>
      <c r="X45" s="2">
        <f t="shared" si="7"/>
        <v>0</v>
      </c>
      <c r="Y45" s="2">
        <f t="shared" si="7"/>
        <v>39</v>
      </c>
      <c r="Z45" s="2">
        <v>12</v>
      </c>
    </row>
    <row r="46" spans="1:26" ht="12.75">
      <c r="A46" s="18" t="s">
        <v>7</v>
      </c>
      <c r="B46" s="2">
        <f aca="true" t="shared" si="8" ref="B46:J46">B45*100/$N$1</f>
        <v>25</v>
      </c>
      <c r="C46" s="2">
        <f t="shared" si="8"/>
        <v>0</v>
      </c>
      <c r="D46" s="2">
        <f t="shared" si="8"/>
        <v>1.7857142857142858</v>
      </c>
      <c r="E46" s="2">
        <f t="shared" si="8"/>
        <v>0</v>
      </c>
      <c r="F46" s="2">
        <f t="shared" si="8"/>
        <v>0</v>
      </c>
      <c r="G46" s="2">
        <f t="shared" si="8"/>
        <v>0</v>
      </c>
      <c r="H46" s="2">
        <f t="shared" si="8"/>
        <v>1.7857142857142858</v>
      </c>
      <c r="I46" s="2">
        <f t="shared" si="8"/>
        <v>0</v>
      </c>
      <c r="J46" s="2">
        <f t="shared" si="8"/>
        <v>0</v>
      </c>
      <c r="K46" s="18">
        <v>0</v>
      </c>
      <c r="L46" s="18">
        <v>0</v>
      </c>
      <c r="M46" s="18">
        <v>0</v>
      </c>
      <c r="N46" s="18">
        <v>0</v>
      </c>
      <c r="O46" s="2">
        <f aca="true" t="shared" si="9" ref="O46:Z46">O45*100/$N$1</f>
        <v>67.85714285714286</v>
      </c>
      <c r="P46" s="2">
        <f t="shared" si="9"/>
        <v>0</v>
      </c>
      <c r="Q46" s="2">
        <f t="shared" si="9"/>
        <v>0</v>
      </c>
      <c r="R46" s="2">
        <f t="shared" si="9"/>
        <v>0</v>
      </c>
      <c r="S46" s="2">
        <f t="shared" si="9"/>
        <v>0</v>
      </c>
      <c r="T46" s="2">
        <f t="shared" si="9"/>
        <v>50</v>
      </c>
      <c r="U46" s="2">
        <f t="shared" si="9"/>
        <v>0</v>
      </c>
      <c r="V46" s="2">
        <f t="shared" si="9"/>
        <v>16.071428571428573</v>
      </c>
      <c r="W46" s="2">
        <f t="shared" si="9"/>
        <v>12.5</v>
      </c>
      <c r="X46" s="2">
        <f t="shared" si="9"/>
        <v>0</v>
      </c>
      <c r="Y46" s="2">
        <f t="shared" si="9"/>
        <v>69.64285714285714</v>
      </c>
      <c r="Z46" s="2">
        <f t="shared" si="9"/>
        <v>21.428571428571427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Zbigniew Oleszek</cp:lastModifiedBy>
  <cp:lastPrinted>2008-10-08T18:02:50Z</cp:lastPrinted>
  <dcterms:created xsi:type="dcterms:W3CDTF">2007-01-08T15:19:11Z</dcterms:created>
  <dcterms:modified xsi:type="dcterms:W3CDTF">2009-11-23T11:26:10Z</dcterms:modified>
  <cp:category/>
  <cp:version/>
  <cp:contentType/>
  <cp:contentStatus/>
</cp:coreProperties>
</file>