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7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<sst xmlns="http://schemas.openxmlformats.org/spreadsheetml/2006/main" count="47" uniqueCount="37">
  <si>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OR</t>
  </si>
  <si>
    <t>GK</t>
  </si>
  <si>
    <t>14-21</t>
  </si>
  <si>
    <t>Zbadano</t>
  </si>
  <si>
    <t>Chłopcy</t>
  </si>
  <si>
    <t>Dziewczyny</t>
  </si>
  <si>
    <t>Razem</t>
  </si>
  <si>
    <t>% wad</t>
  </si>
  <si>
    <t>1 Pięta koślawa</t>
  </si>
  <si>
    <t>2 Pięta szpotawa</t>
  </si>
  <si>
    <t>3 Kolana koślawe</t>
  </si>
  <si>
    <t>4 Kolana szpotawe</t>
  </si>
  <si>
    <t>5 Plecy płaskie</t>
  </si>
  <si>
    <t>6 Plecy okrągłe</t>
  </si>
  <si>
    <t>7 Plecy wklęsłe</t>
  </si>
  <si>
    <t>8 Plecy okrągło-wklęsłe</t>
  </si>
  <si>
    <t>9 Spłycenie lordozy szyjnej</t>
  </si>
  <si>
    <t>10 Miednica w lewo</t>
  </si>
  <si>
    <t>11 Miednica w prawo</t>
  </si>
  <si>
    <t>12 Skręt miednicy LKBPG w dół</t>
  </si>
  <si>
    <t>13 Skręt miednicy LKBPG w górę</t>
  </si>
  <si>
    <t>22 M-S-O</t>
  </si>
  <si>
    <t>23 Czworoboczny</t>
  </si>
  <si>
    <t>24 Pośladkowy średni</t>
  </si>
  <si>
    <t>25 Gruszkowaty</t>
  </si>
  <si>
    <t>26 2-głowy uda</t>
  </si>
  <si>
    <t>27 Przywodziciel uda</t>
  </si>
  <si>
    <t>14-21 Skoliozy</t>
  </si>
  <si>
    <t>30 Osłabienie mm. piersiowych</t>
  </si>
  <si>
    <t>29 Osłabienie mm. zębatych</t>
  </si>
  <si>
    <t>28 Osłabienie mm. brzucha</t>
  </si>
  <si>
    <t>GK Gimnastyka korekcyjna</t>
  </si>
  <si>
    <t>OR Ortopeda</t>
  </si>
  <si>
    <t>na</t>
  </si>
  <si>
    <t>%</t>
  </si>
  <si>
    <t>=</t>
  </si>
  <si>
    <t>SZKOŁY PODSTAWOWE I PRZEDSZKOLE SAMORZADOWE - GMINA MILICZ 2009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</si>
</sst>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0\-000"/>
    <numFmt numFmtId="177" formatCode="0.E+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0\ _z_ł_-;\-* #,##0.000000\ _z_ł_-;_-* &quot;-&quot;??\ _z_ł_-;_-@_-"/>
    <numFmt numFmtId="182" formatCode="_-* #,##0.0000000\ _z_ł_-;\-* #,##0.0000000\ _z_ł_-;_-* &quot;-&quot;??\ _z_ł_-;_-@_-"/>
    <numFmt numFmtId="183" formatCode="_-* #,##0.00000000\ _z_ł_-;\-* #,##0.00000000\ _z_ł_-;_-* &quot;-&quot;??\ _z_ł_-;_-@_-"/>
    <numFmt numFmtId="184" formatCode="[$-415]d\ mmmm\ yyyy"/>
  </numFmts>
  <fonts count="43">
    <font>
      <sz val="10"/>
      <name val="Arial"/>
      <family val="0"/>
    </font>
    <font>
      <sz val="11"/>
      <name val="Times New Roman"/>
      <family val="1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1" fontId="0" fillId="34" borderId="10" xfId="0" applyNumberFormat="1" applyFill="1" applyBorder="1" applyAlignment="1">
      <alignment horizontal="center" shrinkToFit="1"/>
    </xf>
    <xf numFmtId="1" fontId="0" fillId="0" borderId="10" xfId="0" applyNumberFormat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shrinkToFit="1" readingOrder="1"/>
    </xf>
    <xf numFmtId="1" fontId="0" fillId="34" borderId="10" xfId="0" applyNumberFormat="1" applyFill="1" applyBorder="1" applyAlignment="1">
      <alignment horizontal="center" shrinkToFit="1" readingOrder="1"/>
    </xf>
    <xf numFmtId="1" fontId="0" fillId="0" borderId="10" xfId="0" applyNumberFormat="1" applyBorder="1" applyAlignment="1">
      <alignment horizontal="center" shrinkToFit="1" readingOrder="1"/>
    </xf>
    <xf numFmtId="0" fontId="0" fillId="0" borderId="10" xfId="0" applyBorder="1" applyAlignment="1">
      <alignment horizontal="center" shrinkToFit="1" readingOrder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SZKOŁY PODSTAWOWE I PRZEDSZKOLE SAMORZADOWE - GMINA MILICZ 2009R.  ( zbadano 388 z 507 osób = 77%)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85"/>
          <c:w val="0.9935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v>CH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Arkusz3!$AB$1:$AB$25</c:f>
              <c:strCache/>
            </c:strRef>
          </c:cat>
          <c:val>
            <c:numRef>
              <c:f>Arkusz3!$B$42:$Z$42</c:f>
              <c:numCache/>
            </c:numRef>
          </c:val>
        </c:ser>
        <c:ser>
          <c:idx val="1"/>
          <c:order val="1"/>
          <c:tx>
            <c:v>DZ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Arkusz3!$AB$1:$AB$25</c:f>
              <c:strCache/>
            </c:strRef>
          </c:cat>
          <c:val>
            <c:numRef>
              <c:f>Arkusz3!$B$44:$Z$44</c:f>
              <c:numCache/>
            </c:numRef>
          </c:val>
        </c:ser>
        <c:overlap val="100"/>
        <c:axId val="17063563"/>
        <c:axId val="19354340"/>
      </c:barChart>
      <c:catAx>
        <c:axId val="17063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DYSFUNKCJE NARZĄDU RUCHU</a:t>
                </a:r>
              </a:p>
            </c:rich>
          </c:tx>
          <c:layout>
            <c:manualLayout>
              <c:xMode val="factor"/>
              <c:yMode val="factor"/>
              <c:x val="-0.09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4340"/>
        <c:crosses val="autoZero"/>
        <c:auto val="1"/>
        <c:lblOffset val="100"/>
        <c:tickLblSkip val="1"/>
        <c:noMultiLvlLbl val="0"/>
      </c:catAx>
      <c:valAx>
        <c:axId val="193543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ILOŚĆ WAD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3563"/>
        <c:crossesAt val="1"/>
        <c:crossBetween val="between"/>
        <c:dispUnits>
          <c:builtInUnit val="hundreds"/>
        </c:dispUnits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2275"/>
          <c:y val="0"/>
          <c:w val="0.06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25</xdr:col>
      <xdr:colOff>276225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76200" y="1733550"/>
        <a:ext cx="84582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AB25" sqref="AB25"/>
    </sheetView>
  </sheetViews>
  <sheetFormatPr defaultColWidth="4.7109375" defaultRowHeight="12.75"/>
  <cols>
    <col min="1" max="1" width="10.7109375" style="0" customWidth="1"/>
  </cols>
  <sheetData>
    <row r="1" spans="1:28" ht="12.75">
      <c r="A1" t="s">
        <v>36</v>
      </c>
      <c r="O1" t="s">
        <v>3</v>
      </c>
      <c r="Q1" s="10">
        <v>388</v>
      </c>
      <c r="R1" s="10" t="s">
        <v>33</v>
      </c>
      <c r="S1" s="10">
        <v>507</v>
      </c>
      <c r="T1" s="20" t="s">
        <v>35</v>
      </c>
      <c r="U1" s="19">
        <f>Q1/S1</f>
        <v>0.7652859960552268</v>
      </c>
      <c r="AB1" s="16" t="s">
        <v>8</v>
      </c>
    </row>
    <row r="2" spans="16:28" ht="12.75">
      <c r="P2" s="10"/>
      <c r="Q2" s="10"/>
      <c r="AB2" s="16" t="s">
        <v>9</v>
      </c>
    </row>
    <row r="3" ht="12.75">
      <c r="AB3" s="16" t="s">
        <v>10</v>
      </c>
    </row>
    <row r="4" spans="2:28" s="10" customFormat="1" ht="12.75">
      <c r="B4" s="1">
        <v>1</v>
      </c>
      <c r="C4" s="14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 t="s">
        <v>2</v>
      </c>
      <c r="P4" s="1">
        <v>22</v>
      </c>
      <c r="Q4" s="1">
        <v>23</v>
      </c>
      <c r="R4" s="1">
        <v>24</v>
      </c>
      <c r="S4" s="1">
        <v>25</v>
      </c>
      <c r="T4" s="1">
        <v>26</v>
      </c>
      <c r="U4" s="1">
        <v>27</v>
      </c>
      <c r="V4" s="1">
        <v>28</v>
      </c>
      <c r="W4" s="6">
        <v>29</v>
      </c>
      <c r="X4" s="1">
        <v>30</v>
      </c>
      <c r="Y4" s="1" t="s">
        <v>1</v>
      </c>
      <c r="Z4" s="1" t="s">
        <v>0</v>
      </c>
      <c r="AB4" s="16" t="s">
        <v>11</v>
      </c>
    </row>
    <row r="5" spans="1:28" ht="15">
      <c r="A5" s="4" t="s">
        <v>4</v>
      </c>
      <c r="B5" s="3">
        <v>140</v>
      </c>
      <c r="C5" s="11">
        <v>0</v>
      </c>
      <c r="D5" s="4">
        <v>17</v>
      </c>
      <c r="E5" s="4">
        <v>0</v>
      </c>
      <c r="F5" s="4">
        <v>1</v>
      </c>
      <c r="G5" s="4">
        <v>10</v>
      </c>
      <c r="H5" s="4">
        <v>5</v>
      </c>
      <c r="I5" s="4">
        <v>2</v>
      </c>
      <c r="J5" s="4">
        <v>5</v>
      </c>
      <c r="K5" s="4">
        <v>0</v>
      </c>
      <c r="L5" s="4">
        <v>0</v>
      </c>
      <c r="M5" s="4">
        <v>0</v>
      </c>
      <c r="N5" s="4">
        <v>0</v>
      </c>
      <c r="O5" s="4">
        <v>104</v>
      </c>
      <c r="P5" s="4">
        <v>0</v>
      </c>
      <c r="Q5" s="4">
        <v>0</v>
      </c>
      <c r="R5" s="4">
        <v>0</v>
      </c>
      <c r="S5" s="4">
        <v>0</v>
      </c>
      <c r="T5" s="4">
        <v>110</v>
      </c>
      <c r="U5" s="4">
        <v>0</v>
      </c>
      <c r="V5" s="4">
        <v>15</v>
      </c>
      <c r="W5" s="7">
        <v>118</v>
      </c>
      <c r="X5" s="4">
        <v>10</v>
      </c>
      <c r="Y5" s="4">
        <v>106</v>
      </c>
      <c r="Z5" s="4">
        <v>22</v>
      </c>
      <c r="AB5" s="16" t="s">
        <v>12</v>
      </c>
    </row>
    <row r="6" spans="1:28" s="10" customFormat="1" ht="12.75">
      <c r="A6" s="1" t="s">
        <v>34</v>
      </c>
      <c r="B6" s="2">
        <f>(B9-B7)/B9*100</f>
        <v>51.66051660516605</v>
      </c>
      <c r="C6" s="2">
        <v>0</v>
      </c>
      <c r="D6" s="2">
        <f>(D9-D7)/D9*100</f>
        <v>44.73684210526316</v>
      </c>
      <c r="E6" s="2">
        <v>0</v>
      </c>
      <c r="F6" s="2">
        <v>0</v>
      </c>
      <c r="G6" s="2">
        <f>(G9-G7)/G9*100</f>
        <v>47.61904761904761</v>
      </c>
      <c r="H6" s="2">
        <f>(H9-H7)/H9*100</f>
        <v>50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f>(O9-O7)/O9*100</f>
        <v>54.736842105263165</v>
      </c>
      <c r="P6" s="2">
        <v>0</v>
      </c>
      <c r="Q6" s="2">
        <v>0</v>
      </c>
      <c r="R6" s="2">
        <v>0</v>
      </c>
      <c r="S6" s="2">
        <v>0</v>
      </c>
      <c r="T6" s="2">
        <f>(T9-T7)/T9*100</f>
        <v>58.82352941176471</v>
      </c>
      <c r="U6" s="2">
        <v>0</v>
      </c>
      <c r="V6" s="2">
        <f>(V9-V7)/V9*100</f>
        <v>42.857142857142854</v>
      </c>
      <c r="W6" s="2">
        <f>(W9-W7)/W9*100</f>
        <v>49.166666666666664</v>
      </c>
      <c r="X6" s="2">
        <f>(X9-X7)/X9*100</f>
        <v>58.82352941176471</v>
      </c>
      <c r="Y6" s="2">
        <f>(Y9-Y7)/Y9*100</f>
        <v>54.63917525773196</v>
      </c>
      <c r="Z6" s="2">
        <f>(Z9-Z7)/Z9*100</f>
        <v>44</v>
      </c>
      <c r="AB6" s="16" t="s">
        <v>13</v>
      </c>
    </row>
    <row r="7" spans="1:28" s="10" customFormat="1" ht="12.75">
      <c r="A7" s="15" t="s">
        <v>5</v>
      </c>
      <c r="B7" s="5">
        <v>131</v>
      </c>
      <c r="C7" s="12">
        <v>0</v>
      </c>
      <c r="D7" s="5">
        <v>21</v>
      </c>
      <c r="E7" s="5">
        <v>0</v>
      </c>
      <c r="F7" s="5">
        <v>2</v>
      </c>
      <c r="G7" s="5">
        <v>11</v>
      </c>
      <c r="H7" s="5">
        <v>5</v>
      </c>
      <c r="I7" s="5">
        <v>1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86</v>
      </c>
      <c r="P7" s="5">
        <v>0</v>
      </c>
      <c r="Q7" s="5">
        <v>0</v>
      </c>
      <c r="R7" s="5">
        <v>0</v>
      </c>
      <c r="S7" s="5">
        <v>0</v>
      </c>
      <c r="T7" s="5">
        <v>77</v>
      </c>
      <c r="U7" s="5">
        <v>0</v>
      </c>
      <c r="V7" s="5">
        <v>20</v>
      </c>
      <c r="W7" s="8">
        <v>122</v>
      </c>
      <c r="X7" s="5">
        <v>7</v>
      </c>
      <c r="Y7" s="5">
        <v>88</v>
      </c>
      <c r="Z7" s="5">
        <v>28</v>
      </c>
      <c r="AB7" s="16" t="s">
        <v>14</v>
      </c>
    </row>
    <row r="8" spans="1:28" s="10" customFormat="1" ht="12.75">
      <c r="A8" s="1" t="s">
        <v>34</v>
      </c>
      <c r="B8" s="2">
        <f>(B9-B5)/B9*100</f>
        <v>48.33948339483395</v>
      </c>
      <c r="C8" s="2">
        <v>0</v>
      </c>
      <c r="D8" s="2">
        <f>(D9-D5)/D9*100</f>
        <v>55.26315789473685</v>
      </c>
      <c r="E8" s="2">
        <v>0</v>
      </c>
      <c r="F8" s="2">
        <v>0</v>
      </c>
      <c r="G8" s="2">
        <f>(G9-G5)/G9*100</f>
        <v>52.38095238095239</v>
      </c>
      <c r="H8" s="2">
        <f>(H9-H5)/H9*100</f>
        <v>50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f>(O9-O5)/O9*100</f>
        <v>45.26315789473684</v>
      </c>
      <c r="P8" s="2">
        <v>0</v>
      </c>
      <c r="Q8" s="2">
        <v>0</v>
      </c>
      <c r="R8" s="2">
        <v>0</v>
      </c>
      <c r="S8" s="2">
        <v>0</v>
      </c>
      <c r="T8" s="2">
        <f>(T9-T5)/T9*100</f>
        <v>41.17647058823529</v>
      </c>
      <c r="U8" s="2">
        <v>0</v>
      </c>
      <c r="V8" s="2">
        <f>(V9-V5)/V9*100</f>
        <v>57.14285714285714</v>
      </c>
      <c r="W8" s="2">
        <f>(W9-W5)/W9*100</f>
        <v>50.83333333333333</v>
      </c>
      <c r="X8" s="2">
        <f>(X9-X5)/X9*100</f>
        <v>41.17647058823529</v>
      </c>
      <c r="Y8" s="2">
        <f>(Y9-Y5)/Y9*100</f>
        <v>45.36082474226804</v>
      </c>
      <c r="Z8" s="2">
        <f>(Z9-Z5)/Z9*100</f>
        <v>56.00000000000001</v>
      </c>
      <c r="AB8" s="16" t="s">
        <v>15</v>
      </c>
    </row>
    <row r="9" spans="1:28" s="10" customFormat="1" ht="12.75">
      <c r="A9" s="1" t="s">
        <v>6</v>
      </c>
      <c r="B9" s="2">
        <f aca="true" t="shared" si="0" ref="B9:Y9">B5+B7</f>
        <v>271</v>
      </c>
      <c r="C9" s="13">
        <f t="shared" si="0"/>
        <v>0</v>
      </c>
      <c r="D9" s="2">
        <f t="shared" si="0"/>
        <v>38</v>
      </c>
      <c r="E9" s="2">
        <f t="shared" si="0"/>
        <v>0</v>
      </c>
      <c r="F9" s="2">
        <f t="shared" si="0"/>
        <v>3</v>
      </c>
      <c r="G9" s="2">
        <f t="shared" si="0"/>
        <v>21</v>
      </c>
      <c r="H9" s="2">
        <f t="shared" si="0"/>
        <v>10</v>
      </c>
      <c r="I9" s="2">
        <f t="shared" si="0"/>
        <v>3</v>
      </c>
      <c r="J9" s="2">
        <f t="shared" si="0"/>
        <v>9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190</v>
      </c>
      <c r="P9" s="2">
        <f t="shared" si="0"/>
        <v>0</v>
      </c>
      <c r="Q9" s="2">
        <f t="shared" si="0"/>
        <v>0</v>
      </c>
      <c r="R9" s="2">
        <f t="shared" si="0"/>
        <v>0</v>
      </c>
      <c r="S9" s="2">
        <f t="shared" si="0"/>
        <v>0</v>
      </c>
      <c r="T9" s="2">
        <f t="shared" si="0"/>
        <v>187</v>
      </c>
      <c r="U9" s="2">
        <f t="shared" si="0"/>
        <v>0</v>
      </c>
      <c r="V9" s="2">
        <f t="shared" si="0"/>
        <v>35</v>
      </c>
      <c r="W9" s="9">
        <f t="shared" si="0"/>
        <v>240</v>
      </c>
      <c r="X9" s="2">
        <f t="shared" si="0"/>
        <v>17</v>
      </c>
      <c r="Y9" s="2">
        <f t="shared" si="0"/>
        <v>194</v>
      </c>
      <c r="Z9" s="2">
        <v>50</v>
      </c>
      <c r="AB9" s="16" t="s">
        <v>16</v>
      </c>
    </row>
    <row r="10" spans="1:28" ht="12.75">
      <c r="A10" s="21" t="s">
        <v>7</v>
      </c>
      <c r="B10" s="22">
        <f>B9*100/$Q$1</f>
        <v>69.84536082474227</v>
      </c>
      <c r="C10" s="22">
        <f aca="true" t="shared" si="1" ref="C10:Z10">C9*100/$Q$1</f>
        <v>0</v>
      </c>
      <c r="D10" s="22">
        <f t="shared" si="1"/>
        <v>9.793814432989691</v>
      </c>
      <c r="E10" s="22">
        <f t="shared" si="1"/>
        <v>0</v>
      </c>
      <c r="F10" s="22">
        <f t="shared" si="1"/>
        <v>0.7731958762886598</v>
      </c>
      <c r="G10" s="22">
        <f t="shared" si="1"/>
        <v>5.412371134020619</v>
      </c>
      <c r="H10" s="22">
        <f t="shared" si="1"/>
        <v>2.577319587628866</v>
      </c>
      <c r="I10" s="22">
        <f t="shared" si="1"/>
        <v>0.7731958762886598</v>
      </c>
      <c r="J10" s="22">
        <f t="shared" si="1"/>
        <v>2.3195876288659796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48.96907216494845</v>
      </c>
      <c r="P10" s="22">
        <f t="shared" si="1"/>
        <v>0</v>
      </c>
      <c r="Q10" s="22">
        <f t="shared" si="1"/>
        <v>0</v>
      </c>
      <c r="R10" s="22">
        <f t="shared" si="1"/>
        <v>0</v>
      </c>
      <c r="S10" s="22">
        <f t="shared" si="1"/>
        <v>0</v>
      </c>
      <c r="T10" s="22">
        <f t="shared" si="1"/>
        <v>48.1958762886598</v>
      </c>
      <c r="U10" s="22">
        <f t="shared" si="1"/>
        <v>0</v>
      </c>
      <c r="V10" s="22">
        <f t="shared" si="1"/>
        <v>9.02061855670103</v>
      </c>
      <c r="W10" s="22">
        <f t="shared" si="1"/>
        <v>61.855670103092784</v>
      </c>
      <c r="X10" s="22">
        <f t="shared" si="1"/>
        <v>4.381443298969073</v>
      </c>
      <c r="Y10" s="22">
        <f t="shared" si="1"/>
        <v>50</v>
      </c>
      <c r="Z10" s="22">
        <f t="shared" si="1"/>
        <v>12.88659793814433</v>
      </c>
      <c r="AB10" s="16" t="s">
        <v>17</v>
      </c>
    </row>
    <row r="11" ht="12.75">
      <c r="AB11" s="16" t="s">
        <v>18</v>
      </c>
    </row>
    <row r="12" ht="12.75">
      <c r="AB12" s="16" t="s">
        <v>19</v>
      </c>
    </row>
    <row r="13" ht="12.75">
      <c r="AB13" s="16" t="s">
        <v>20</v>
      </c>
    </row>
    <row r="14" ht="12.75">
      <c r="AB14" s="16" t="s">
        <v>27</v>
      </c>
    </row>
    <row r="15" ht="12.75">
      <c r="AB15" s="16" t="s">
        <v>21</v>
      </c>
    </row>
    <row r="16" ht="12.75">
      <c r="AB16" s="16" t="s">
        <v>22</v>
      </c>
    </row>
    <row r="17" ht="12.75">
      <c r="AB17" s="16" t="s">
        <v>23</v>
      </c>
    </row>
    <row r="18" ht="12.75">
      <c r="AB18" s="16" t="s">
        <v>24</v>
      </c>
    </row>
    <row r="19" ht="12.75">
      <c r="AB19" s="16" t="s">
        <v>25</v>
      </c>
    </row>
    <row r="20" ht="12.75">
      <c r="AB20" s="16" t="s">
        <v>26</v>
      </c>
    </row>
    <row r="21" ht="12.75">
      <c r="AB21" s="16" t="s">
        <v>30</v>
      </c>
    </row>
    <row r="22" ht="12.75">
      <c r="AB22" s="16" t="s">
        <v>29</v>
      </c>
    </row>
    <row r="23" ht="12.75">
      <c r="AB23" s="17" t="s">
        <v>28</v>
      </c>
    </row>
    <row r="24" ht="12.75">
      <c r="AB24" s="17" t="s">
        <v>31</v>
      </c>
    </row>
    <row r="25" ht="12.75">
      <c r="AB25" t="s">
        <v>32</v>
      </c>
    </row>
    <row r="40" spans="1:26" ht="12.75">
      <c r="A40" s="10"/>
      <c r="B40" s="1">
        <v>1</v>
      </c>
      <c r="C40" s="14">
        <v>2</v>
      </c>
      <c r="D40" s="1">
        <v>3</v>
      </c>
      <c r="E40" s="1">
        <v>4</v>
      </c>
      <c r="F40" s="1">
        <v>5</v>
      </c>
      <c r="G40" s="1">
        <v>6</v>
      </c>
      <c r="H40" s="1">
        <v>7</v>
      </c>
      <c r="I40" s="1">
        <v>8</v>
      </c>
      <c r="J40" s="1">
        <v>9</v>
      </c>
      <c r="K40" s="1">
        <v>10</v>
      </c>
      <c r="L40" s="1">
        <v>11</v>
      </c>
      <c r="M40" s="1">
        <v>12</v>
      </c>
      <c r="N40" s="1">
        <v>13</v>
      </c>
      <c r="O40" s="1" t="s">
        <v>2</v>
      </c>
      <c r="P40" s="1">
        <v>22</v>
      </c>
      <c r="Q40" s="1">
        <v>23</v>
      </c>
      <c r="R40" s="1">
        <v>24</v>
      </c>
      <c r="S40" s="1">
        <v>25</v>
      </c>
      <c r="T40" s="1">
        <v>26</v>
      </c>
      <c r="U40" s="1">
        <v>27</v>
      </c>
      <c r="V40" s="1">
        <v>28</v>
      </c>
      <c r="W40" s="6">
        <v>29</v>
      </c>
      <c r="X40" s="1">
        <v>30</v>
      </c>
      <c r="Y40" s="1" t="s">
        <v>1</v>
      </c>
      <c r="Z40" s="1" t="s">
        <v>0</v>
      </c>
    </row>
    <row r="41" spans="1:26" ht="15">
      <c r="A41" s="4" t="s">
        <v>4</v>
      </c>
      <c r="B41" s="3">
        <v>140</v>
      </c>
      <c r="C41" s="11">
        <v>0</v>
      </c>
      <c r="D41" s="4">
        <v>17</v>
      </c>
      <c r="E41" s="4">
        <v>0</v>
      </c>
      <c r="F41" s="4">
        <v>1</v>
      </c>
      <c r="G41" s="4">
        <v>10</v>
      </c>
      <c r="H41" s="4">
        <v>5</v>
      </c>
      <c r="I41" s="4">
        <v>2</v>
      </c>
      <c r="J41" s="4">
        <v>5</v>
      </c>
      <c r="K41" s="4">
        <v>0</v>
      </c>
      <c r="L41" s="4">
        <v>0</v>
      </c>
      <c r="M41" s="4">
        <v>0</v>
      </c>
      <c r="N41" s="4">
        <v>0</v>
      </c>
      <c r="O41" s="4">
        <v>104</v>
      </c>
      <c r="P41" s="4">
        <v>0</v>
      </c>
      <c r="Q41" s="4">
        <v>0</v>
      </c>
      <c r="R41" s="4">
        <v>0</v>
      </c>
      <c r="S41" s="4">
        <v>0</v>
      </c>
      <c r="T41" s="4">
        <v>110</v>
      </c>
      <c r="U41" s="4">
        <v>0</v>
      </c>
      <c r="V41" s="4">
        <v>15</v>
      </c>
      <c r="W41" s="7">
        <v>118</v>
      </c>
      <c r="X41" s="4">
        <v>10</v>
      </c>
      <c r="Y41" s="4">
        <v>106</v>
      </c>
      <c r="Z41" s="4">
        <v>22</v>
      </c>
    </row>
    <row r="42" spans="1:26" ht="12.75">
      <c r="A42" s="1" t="s">
        <v>34</v>
      </c>
      <c r="B42" s="2">
        <f aca="true" t="shared" si="2" ref="B42:Z42">B41/$Q$1*100</f>
        <v>36.08247422680412</v>
      </c>
      <c r="C42" s="2">
        <f t="shared" si="2"/>
        <v>0</v>
      </c>
      <c r="D42" s="2">
        <f t="shared" si="2"/>
        <v>4.381443298969072</v>
      </c>
      <c r="E42" s="2">
        <f t="shared" si="2"/>
        <v>0</v>
      </c>
      <c r="F42" s="2">
        <f t="shared" si="2"/>
        <v>0.25773195876288657</v>
      </c>
      <c r="G42" s="2">
        <f t="shared" si="2"/>
        <v>2.5773195876288657</v>
      </c>
      <c r="H42" s="2">
        <f t="shared" si="2"/>
        <v>1.2886597938144329</v>
      </c>
      <c r="I42" s="2">
        <f t="shared" si="2"/>
        <v>0.5154639175257731</v>
      </c>
      <c r="J42" s="2">
        <f t="shared" si="2"/>
        <v>1.2886597938144329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2">
        <f t="shared" si="2"/>
        <v>26.804123711340207</v>
      </c>
      <c r="P42" s="2">
        <f t="shared" si="2"/>
        <v>0</v>
      </c>
      <c r="Q42" s="2">
        <f t="shared" si="2"/>
        <v>0</v>
      </c>
      <c r="R42" s="2">
        <f t="shared" si="2"/>
        <v>0</v>
      </c>
      <c r="S42" s="2">
        <f t="shared" si="2"/>
        <v>0</v>
      </c>
      <c r="T42" s="2">
        <f t="shared" si="2"/>
        <v>28.350515463917525</v>
      </c>
      <c r="U42" s="2">
        <f t="shared" si="2"/>
        <v>0</v>
      </c>
      <c r="V42" s="2">
        <f t="shared" si="2"/>
        <v>3.865979381443299</v>
      </c>
      <c r="W42" s="2">
        <f t="shared" si="2"/>
        <v>30.412371134020617</v>
      </c>
      <c r="X42" s="2">
        <f t="shared" si="2"/>
        <v>2.5773195876288657</v>
      </c>
      <c r="Y42" s="2">
        <f t="shared" si="2"/>
        <v>27.31958762886598</v>
      </c>
      <c r="Z42" s="2">
        <f t="shared" si="2"/>
        <v>5.670103092783505</v>
      </c>
    </row>
    <row r="43" spans="1:26" ht="12.75">
      <c r="A43" s="15" t="s">
        <v>5</v>
      </c>
      <c r="B43" s="5">
        <v>131</v>
      </c>
      <c r="C43" s="12">
        <v>0</v>
      </c>
      <c r="D43" s="5">
        <v>21</v>
      </c>
      <c r="E43" s="5">
        <v>0</v>
      </c>
      <c r="F43" s="5">
        <v>2</v>
      </c>
      <c r="G43" s="5">
        <v>11</v>
      </c>
      <c r="H43" s="5">
        <v>5</v>
      </c>
      <c r="I43" s="5">
        <v>1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86</v>
      </c>
      <c r="P43" s="5">
        <v>0</v>
      </c>
      <c r="Q43" s="5">
        <v>0</v>
      </c>
      <c r="R43" s="5">
        <v>0</v>
      </c>
      <c r="S43" s="5">
        <v>0</v>
      </c>
      <c r="T43" s="5">
        <v>77</v>
      </c>
      <c r="U43" s="5">
        <v>0</v>
      </c>
      <c r="V43" s="5">
        <v>20</v>
      </c>
      <c r="W43" s="8">
        <v>122</v>
      </c>
      <c r="X43" s="5">
        <v>7</v>
      </c>
      <c r="Y43" s="5">
        <v>88</v>
      </c>
      <c r="Z43" s="5">
        <v>28</v>
      </c>
    </row>
    <row r="44" spans="1:26" ht="12.75">
      <c r="A44" s="1" t="s">
        <v>34</v>
      </c>
      <c r="B44" s="2">
        <f aca="true" t="shared" si="3" ref="B44:Z44">B43/$Q$1*100</f>
        <v>33.76288659793815</v>
      </c>
      <c r="C44" s="2">
        <f t="shared" si="3"/>
        <v>0</v>
      </c>
      <c r="D44" s="2">
        <f t="shared" si="3"/>
        <v>5.412371134020619</v>
      </c>
      <c r="E44" s="2">
        <f t="shared" si="3"/>
        <v>0</v>
      </c>
      <c r="F44" s="2">
        <f t="shared" si="3"/>
        <v>0.5154639175257731</v>
      </c>
      <c r="G44" s="2">
        <f t="shared" si="3"/>
        <v>2.8350515463917527</v>
      </c>
      <c r="H44" s="2">
        <f t="shared" si="3"/>
        <v>1.2886597938144329</v>
      </c>
      <c r="I44" s="2">
        <f t="shared" si="3"/>
        <v>0.25773195876288657</v>
      </c>
      <c r="J44" s="2">
        <f t="shared" si="3"/>
        <v>1.0309278350515463</v>
      </c>
      <c r="K44" s="2">
        <f t="shared" si="3"/>
        <v>0</v>
      </c>
      <c r="L44" s="2">
        <f t="shared" si="3"/>
        <v>0</v>
      </c>
      <c r="M44" s="2">
        <f t="shared" si="3"/>
        <v>0</v>
      </c>
      <c r="N44" s="2">
        <f t="shared" si="3"/>
        <v>0</v>
      </c>
      <c r="O44" s="2">
        <f t="shared" si="3"/>
        <v>22.164948453608247</v>
      </c>
      <c r="P44" s="2">
        <f t="shared" si="3"/>
        <v>0</v>
      </c>
      <c r="Q44" s="2">
        <f t="shared" si="3"/>
        <v>0</v>
      </c>
      <c r="R44" s="2">
        <f t="shared" si="3"/>
        <v>0</v>
      </c>
      <c r="S44" s="2">
        <f t="shared" si="3"/>
        <v>0</v>
      </c>
      <c r="T44" s="2">
        <f t="shared" si="3"/>
        <v>19.84536082474227</v>
      </c>
      <c r="U44" s="2">
        <f t="shared" si="3"/>
        <v>0</v>
      </c>
      <c r="V44" s="2">
        <f t="shared" si="3"/>
        <v>5.154639175257731</v>
      </c>
      <c r="W44" s="2">
        <f t="shared" si="3"/>
        <v>31.443298969072163</v>
      </c>
      <c r="X44" s="2">
        <f t="shared" si="3"/>
        <v>1.804123711340206</v>
      </c>
      <c r="Y44" s="2">
        <f t="shared" si="3"/>
        <v>22.68041237113402</v>
      </c>
      <c r="Z44" s="2">
        <f t="shared" si="3"/>
        <v>7.216494845360824</v>
      </c>
    </row>
    <row r="45" spans="1:26" ht="12.75">
      <c r="A45" s="1" t="s">
        <v>6</v>
      </c>
      <c r="B45" s="2">
        <f aca="true" t="shared" si="4" ref="B45:Y45">B41+B43</f>
        <v>271</v>
      </c>
      <c r="C45" s="13">
        <f t="shared" si="4"/>
        <v>0</v>
      </c>
      <c r="D45" s="2">
        <f t="shared" si="4"/>
        <v>38</v>
      </c>
      <c r="E45" s="2">
        <f t="shared" si="4"/>
        <v>0</v>
      </c>
      <c r="F45" s="2">
        <f t="shared" si="4"/>
        <v>3</v>
      </c>
      <c r="G45" s="2">
        <f t="shared" si="4"/>
        <v>21</v>
      </c>
      <c r="H45" s="2">
        <f t="shared" si="4"/>
        <v>10</v>
      </c>
      <c r="I45" s="2">
        <f t="shared" si="4"/>
        <v>3</v>
      </c>
      <c r="J45" s="2">
        <f t="shared" si="4"/>
        <v>9</v>
      </c>
      <c r="K45" s="2">
        <f t="shared" si="4"/>
        <v>0</v>
      </c>
      <c r="L45" s="2">
        <f t="shared" si="4"/>
        <v>0</v>
      </c>
      <c r="M45" s="2">
        <f t="shared" si="4"/>
        <v>0</v>
      </c>
      <c r="N45" s="2">
        <f t="shared" si="4"/>
        <v>0</v>
      </c>
      <c r="O45" s="2">
        <f t="shared" si="4"/>
        <v>190</v>
      </c>
      <c r="P45" s="2">
        <f t="shared" si="4"/>
        <v>0</v>
      </c>
      <c r="Q45" s="2">
        <f t="shared" si="4"/>
        <v>0</v>
      </c>
      <c r="R45" s="2">
        <f t="shared" si="4"/>
        <v>0</v>
      </c>
      <c r="S45" s="2">
        <f t="shared" si="4"/>
        <v>0</v>
      </c>
      <c r="T45" s="2">
        <f t="shared" si="4"/>
        <v>187</v>
      </c>
      <c r="U45" s="2">
        <f t="shared" si="4"/>
        <v>0</v>
      </c>
      <c r="V45" s="2">
        <f t="shared" si="4"/>
        <v>35</v>
      </c>
      <c r="W45" s="9">
        <f t="shared" si="4"/>
        <v>240</v>
      </c>
      <c r="X45" s="2">
        <f t="shared" si="4"/>
        <v>17</v>
      </c>
      <c r="Y45" s="2">
        <f t="shared" si="4"/>
        <v>194</v>
      </c>
      <c r="Z45" s="2">
        <v>50</v>
      </c>
    </row>
    <row r="46" spans="1:26" ht="12.75">
      <c r="A46" s="18" t="s">
        <v>7</v>
      </c>
      <c r="B46" s="2">
        <f>B45*100/$Q$1</f>
        <v>69.84536082474227</v>
      </c>
      <c r="C46" s="2">
        <f aca="true" t="shared" si="5" ref="C46:Z46">C45*100/$Q$1</f>
        <v>0</v>
      </c>
      <c r="D46" s="2">
        <f t="shared" si="5"/>
        <v>9.793814432989691</v>
      </c>
      <c r="E46" s="2">
        <f t="shared" si="5"/>
        <v>0</v>
      </c>
      <c r="F46" s="2">
        <f t="shared" si="5"/>
        <v>0.7731958762886598</v>
      </c>
      <c r="G46" s="2">
        <f t="shared" si="5"/>
        <v>5.412371134020619</v>
      </c>
      <c r="H46" s="2">
        <f t="shared" si="5"/>
        <v>2.577319587628866</v>
      </c>
      <c r="I46" s="2">
        <f t="shared" si="5"/>
        <v>0.7731958762886598</v>
      </c>
      <c r="J46" s="2">
        <f t="shared" si="5"/>
        <v>2.3195876288659796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48.96907216494845</v>
      </c>
      <c r="P46" s="2">
        <f t="shared" si="5"/>
        <v>0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2">
        <f t="shared" si="5"/>
        <v>48.1958762886598</v>
      </c>
      <c r="U46" s="2">
        <f t="shared" si="5"/>
        <v>0</v>
      </c>
      <c r="V46" s="2">
        <f t="shared" si="5"/>
        <v>9.02061855670103</v>
      </c>
      <c r="W46" s="2">
        <f t="shared" si="5"/>
        <v>61.855670103092784</v>
      </c>
      <c r="X46" s="2">
        <f t="shared" si="5"/>
        <v>4.381443298969073</v>
      </c>
      <c r="Y46" s="2">
        <f t="shared" si="5"/>
        <v>50</v>
      </c>
      <c r="Z46" s="2">
        <f t="shared" si="5"/>
        <v>12.88659793814433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Jarosław Bienkiewicz</cp:lastModifiedBy>
  <cp:lastPrinted>2009-11-22T18:03:38Z</cp:lastPrinted>
  <dcterms:created xsi:type="dcterms:W3CDTF">2007-01-08T15:19:11Z</dcterms:created>
  <dcterms:modified xsi:type="dcterms:W3CDTF">2009-11-22T21:57:41Z</dcterms:modified>
  <cp:category/>
  <cp:version/>
  <cp:contentType/>
  <cp:contentStatus/>
</cp:coreProperties>
</file>